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'List1'!$A$1:$M$76</definedName>
  </definedNames>
  <calcPr fullCalcOnLoad="1"/>
</workbook>
</file>

<file path=xl/sharedStrings.xml><?xml version="1.0" encoding="utf-8"?>
<sst xmlns="http://schemas.openxmlformats.org/spreadsheetml/2006/main" count="136" uniqueCount="118">
  <si>
    <t>A</t>
  </si>
  <si>
    <t>B</t>
  </si>
  <si>
    <t>C</t>
  </si>
  <si>
    <t>D</t>
  </si>
  <si>
    <t>5a</t>
  </si>
  <si>
    <t>5b</t>
  </si>
  <si>
    <t>5c</t>
  </si>
  <si>
    <t>5d</t>
  </si>
  <si>
    <t>5e</t>
  </si>
  <si>
    <t>Implementace</t>
  </si>
  <si>
    <t>Politika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</si>
  <si>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</si>
  <si>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</si>
  <si>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</si>
  <si>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</si>
  <si>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</si>
  <si>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</si>
  <si>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</si>
  <si>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</si>
  <si>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</si>
  <si>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</si>
  <si>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</si>
  <si>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</si>
  <si>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2g</t>
  </si>
  <si>
    <t>3a</t>
  </si>
  <si>
    <t>3b</t>
  </si>
  <si>
    <t>3c</t>
  </si>
  <si>
    <t>4a</t>
  </si>
  <si>
    <t>4b</t>
  </si>
  <si>
    <t>6a</t>
  </si>
  <si>
    <t>6b</t>
  </si>
  <si>
    <t>6c</t>
  </si>
  <si>
    <t>6d</t>
  </si>
  <si>
    <t>Organizace práce</t>
  </si>
  <si>
    <t>Plánování WHP</t>
  </si>
  <si>
    <t>Sociální odpovědnost</t>
  </si>
  <si>
    <t>č.</t>
  </si>
  <si>
    <t>hodnocení</t>
  </si>
  <si>
    <t>dílčí výpočet</t>
  </si>
  <si>
    <t>Good Practise in Workplace  Health Promotion (WHP) in Europe</t>
  </si>
  <si>
    <t>Questionaire for self -assesment</t>
  </si>
  <si>
    <t>výpočet</t>
  </si>
  <si>
    <t>% plnění</t>
  </si>
  <si>
    <t>Souhrn</t>
  </si>
  <si>
    <t>TOTAL</t>
  </si>
  <si>
    <t>%</t>
  </si>
  <si>
    <t>Výsledky PZP</t>
  </si>
  <si>
    <t>7a</t>
  </si>
  <si>
    <t>7b</t>
  </si>
  <si>
    <t>7c</t>
  </si>
  <si>
    <t>Ochrana zdraví</t>
  </si>
  <si>
    <t>8a</t>
  </si>
  <si>
    <t>Vliv závodu na ŽP</t>
  </si>
  <si>
    <t>1 napište ke správné odpovědi</t>
  </si>
  <si>
    <t xml:space="preserve">         Implementace</t>
  </si>
  <si>
    <t>jsou metody podpory zdraví integrovány do již existujících struktur a procesů v podniku</t>
  </si>
  <si>
    <t>má organizace dostatek zdrojů (finanční, zaměstnanecké, prostorové, další vzdělávání atd.) pro podporu zdraví na pracovišti</t>
  </si>
  <si>
    <t>monitoruje výkonný tým/management pravidelně vývoj v uplatňování podpory zdraví</t>
  </si>
  <si>
    <t>jsou otázky zdraví na pracovišti nedílnou součástí školení a doškolování</t>
  </si>
  <si>
    <t>mají všichni zaměstnanci přístup k důležitému vybavení souvisejícímu se zdravím( např. odpočinkové místnosti, jídelna, sportovní zařízení</t>
  </si>
  <si>
    <t>jsou stanoveny cílové skupiny a kvantifikovatelné cíle pro aktivity podporující zdraví</t>
  </si>
  <si>
    <t>jsou systematicky analyzovány dopady na ostatní zdravotní indikátory jako procento pracovní neschopnosti, počty pracovních úrazů, počet návrhů na zlepšení pracovních podmínek podaných i následně uplatněných, využití programů zdravého životního stylu,hladina pracovních rizikových faktorů a atd.a jsou z těchto analýz vyvozovány závěry</t>
  </si>
  <si>
    <t>Plánování PZP</t>
  </si>
  <si>
    <t>jsou všichni zaměstnanci informováni o projektech podpory zdraví na pracovišti vhodným způsobem</t>
  </si>
  <si>
    <t>jsou aktivity podpory zdraví v založeny na pečlivé a pravidelné analýze informací souvisejících se zdravím (pracovní stres, zdravotní indikátory,subjektivně hodnocené připomínky, rizikové faktory, počty pracovních úrazů, nemocí z povolání, pracovních neschopností, očekávání akcionářů organizace zvláště z řad zaměstnanců</t>
  </si>
  <si>
    <t>umožňuje organizace větší slučitelnost pracovního a rodinného života</t>
  </si>
  <si>
    <t>má organizace zpracované vhodné schéma pro začlenění zaměstnance do pracovního procesu po návratu z dlouhodobé pracovní neschopnosti</t>
  </si>
  <si>
    <t>podporují vedoucí pracovníci své podřízené a dobrou pracovní atmosféru</t>
  </si>
  <si>
    <t>je všem zaměstnancům umožněno se aktivně účastnit podpory zdraví na pracovišti</t>
  </si>
  <si>
    <t>jsou vytvořeny možnosti personálního vývoje vhodnou organizací práce</t>
  </si>
  <si>
    <t>je práce organizována tak, že zaměstnanci jsou chráněni před dlouhodobým přetěžováním</t>
  </si>
  <si>
    <t>má organizace vytvořeny a dokumentovány postupy pro systematické a průběžné vyhledávání rizik možného ohrožení zdraví zaměstnanců a jejich hodnocení</t>
  </si>
  <si>
    <t>sleduje organizace systematicky vliv práce a pracovních podmínek včetně technických zařízení na zdraví zaměstnanců, přijímá opatření k omezení jejich působení v rozsahu stanoveném předpisy a informuje o tom zaměstnance</t>
  </si>
  <si>
    <t>8b</t>
  </si>
  <si>
    <t>má organizace zajištěno a dokumentováno informování zaměstnanců o zdravotnickém zařízení,které jim poskytuje závodní preventivní péči (včetně informací o druhu očkování,povinném absolvování zdravotních prohlídek a o jejich výsledcích</t>
  </si>
  <si>
    <t>8c</t>
  </si>
  <si>
    <t>má organizace zajištěno informování zaměstnanců o místě nejbližšího zdravotnického zařízení pro případ úrazu a vede o něm záznam v příslušné dokumentaci</t>
  </si>
  <si>
    <t>8d</t>
  </si>
  <si>
    <t>provádí a dokumentuje organizace zabezpečení požadavků na vybavení a uspořádání pracovišť s ohledem na hygienické limity stanovené pro pracovní prostředí, zejména na</t>
  </si>
  <si>
    <t>osvětlení a mikroklimatické podmínky na pracovišti(větrání, vlhkost, teplota)</t>
  </si>
  <si>
    <t>zajištění prostor pro osobní hygienu, pro převlékání, odkládání osobních věcí, odpočinek a stravování zaměstnanců</t>
  </si>
  <si>
    <t>a</t>
  </si>
  <si>
    <t>b</t>
  </si>
  <si>
    <t>c</t>
  </si>
  <si>
    <t>d</t>
  </si>
  <si>
    <t>vybavení pracovišť v potřebném rozsahu prostředky pro poskytnutí první pomoci a přivolání zdravotnické záchranné služby</t>
  </si>
  <si>
    <t>zajištění pravidelné údržby, úklidu a čištění pracovišť a souvisejících prostor</t>
  </si>
  <si>
    <t>jsou systematicky analyzovány dopady na relevantní ekonomické faktory jako je obrat zaměstnanců, produktivita, analýzy účelnosti vynaložených prostředků atd. a jsou z těchto analýz vyvozovány závěry</t>
  </si>
  <si>
    <t>jsou systematicky analyzovány dopady aktivit podporujících zdraví na spokojenost spotřebitelů (s produkty / službami ) a jsou z těchto analýz vyvozovány závěry</t>
  </si>
  <si>
    <t>má organizace zajištěno vyškolení dostatečného počtu zaměstnanců pro poskytnutí první pomoci a přivolání lékařské pomoci s ohledem na druh prováděných činností a velikost pracoviště</t>
  </si>
  <si>
    <t>jsou systematicky analyzovány dopady uplatňovaných aktivit podporujících zdraví na spokojenost  zaměstnanců s pracovními podmínkami / organizací práce, stylem vedení a možnostmi se na tomto procesu podílet, pracovní zdraví,bezpečnostní opatření atd. a jsou z těchto analýz vyvozovány závěry</t>
  </si>
  <si>
    <t>Vliv závodu na životní prostředí</t>
  </si>
  <si>
    <t>Hodnocení :</t>
  </si>
  <si>
    <t>A= plně dosaženo  B= významný pokrok C=jistý pokrok  D=aktivity nezahájeny</t>
  </si>
  <si>
    <t>jsou opatření k podpoře zdraví v podniku plánována  a diskutována</t>
  </si>
  <si>
    <t>podporuje organizace aktivně zdravotní, společenské a kulturní iniciativy</t>
  </si>
  <si>
    <t>existuje v rámci organizace řídící výbor či pracovní skupina, která plánuje, monitoruje a hodnotí opatření podporující zdraví, kde jsou zastoupeny všechny klíčové funkce</t>
  </si>
  <si>
    <t>jsou všechny informace (interní i externí) nezbytné pro plánování a uplatňování opatření k podpoře zdraví systematicky a pravidelně shromažďovány</t>
  </si>
  <si>
    <t>jsou realizovaná opatření v organizaci práce a pracovních postupech propojena s podporou zdravého chování</t>
  </si>
  <si>
    <t>dokumentuje organizace provádění kategorizace prací a vedení předepsané evidence u zaměstnanců vykonávajících rizikové práce (počet odpracovaných směn, data a druhy provedených lékařských prohlídek, naměřené hodnoty intenzit a koncentrací faktorů pracovních podmínek, druh a typ biologického činitele ) a informuje o tom zaměstnance</t>
  </si>
  <si>
    <t xml:space="preserve">má organizace zajištěno a dokumentováno poskytování závodní preventivní péče svým zaměstnancům v rozsahu stanoveném předpisy </t>
  </si>
  <si>
    <t>úpravu pracovního místa tak,aby zaměstnanci nebyli vystaveni nepohodlné pracovní pozici</t>
  </si>
  <si>
    <t>e</t>
  </si>
  <si>
    <t>Eviduje organizace pracovní dobu u jednotlivých zaměstnanců a poskytuje jim přestávky na jídlo a oddech</t>
  </si>
  <si>
    <t>bere organizace na sebe jasně definované úkoly (např.v ochraně životního prostředí) tak,aby se vyhnula praktikám škodlivým lidem i prostředí</t>
  </si>
  <si>
    <t>Vytváří organizace potřebné podmínky pro skupiny vyžadující speciální přístup jako těhotné a kojící ženy, mladiství a tělesně postižení</t>
  </si>
  <si>
    <t>13.</t>
  </si>
  <si>
    <t>Má organizace zavedený systém ISO 14000 v oblasti ochrany životního prostředí</t>
  </si>
  <si>
    <t>Společenská odpovědnost</t>
  </si>
  <si>
    <t>mají všichni zaměstnanci potřebné schopnosti a znalosti,které jim umožňují vykonávat jejich práci nebo mají příležitost je získat</t>
  </si>
  <si>
    <t xml:space="preserve">       </t>
  </si>
  <si>
    <t xml:space="preserve">  otázka</t>
  </si>
  <si>
    <t xml:space="preserve"> oblast</t>
  </si>
  <si>
    <t xml:space="preserve">  oblast</t>
  </si>
  <si>
    <t xml:space="preserve">    otázka</t>
  </si>
  <si>
    <t>jsou všechna opatření systematicky zhodnocována a kontinuálně zlepšována</t>
  </si>
  <si>
    <t>Provádí organizace každoročně audit v rozsahu požadavků programu " Podnik podporující zdraví "</t>
  </si>
  <si>
    <t>existuje písemná forma filosofie podpory zdraví na pracovišti, s níž vedení závodu plně souhlasí a aktivně přispívá k jejímu každodennímu uplatňování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</si>
</sst>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CE"/>
      <family val="0"/>
    </font>
    <font>
      <b/>
      <sz val="12"/>
      <name val="Arial Narrow"/>
      <family val="2"/>
    </font>
    <font>
      <b/>
      <sz val="12"/>
      <name val="Arial CE"/>
      <family val="2"/>
    </font>
    <font>
      <sz val="12"/>
      <name val="Arial Narrow"/>
      <family val="2"/>
    </font>
    <font>
      <b/>
      <i/>
      <sz val="10"/>
      <name val="Arial CE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10"/>
      <name val="Arial CE"/>
      <family val="0"/>
    </font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12" fillId="0" borderId="2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9" fontId="5" fillId="0" borderId="0" xfId="2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5" fillId="0" borderId="0" xfId="2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textRotation="90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textRotation="90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0" fillId="0" borderId="54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3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3" fillId="0" borderId="32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center"/>
    </xf>
    <xf numFmtId="0" fontId="9" fillId="0" borderId="54" xfId="0" applyFont="1" applyFill="1" applyBorder="1" applyAlignment="1">
      <alignment wrapText="1"/>
    </xf>
    <xf numFmtId="0" fontId="12" fillId="0" borderId="54" xfId="0" applyFont="1" applyFill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0" fillId="0" borderId="54" xfId="0" applyFont="1" applyFill="1" applyBorder="1" applyAlignment="1">
      <alignment horizontal="center" wrapText="1"/>
    </xf>
    <xf numFmtId="0" fontId="4" fillId="0" borderId="51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56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38" xfId="0" applyFont="1" applyFill="1" applyBorder="1" applyAlignment="1">
      <alignment wrapText="1"/>
    </xf>
    <xf numFmtId="0" fontId="0" fillId="0" borderId="38" xfId="0" applyBorder="1" applyAlignment="1">
      <alignment/>
    </xf>
    <xf numFmtId="0" fontId="0" fillId="0" borderId="1" xfId="0" applyBorder="1" applyAlignment="1">
      <alignment/>
    </xf>
    <xf numFmtId="0" fontId="12" fillId="0" borderId="38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5" fillId="0" borderId="32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 vertical="center" textRotation="90"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33" xfId="0" applyFont="1" applyFill="1" applyBorder="1" applyAlignment="1">
      <alignment horizontal="center" vertical="center" textRotation="90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57" xfId="0" applyFont="1" applyFill="1" applyBorder="1" applyAlignment="1">
      <alignment horizontal="center" vertical="center" textRotation="90" wrapText="1"/>
    </xf>
    <xf numFmtId="0" fontId="6" fillId="0" borderId="54" xfId="0" applyFont="1" applyFill="1" applyBorder="1" applyAlignment="1">
      <alignment horizontal="center" textRotation="90"/>
    </xf>
    <xf numFmtId="0" fontId="6" fillId="0" borderId="55" xfId="0" applyFont="1" applyFill="1" applyBorder="1" applyAlignment="1">
      <alignment horizontal="center" textRotation="90"/>
    </xf>
    <xf numFmtId="0" fontId="0" fillId="0" borderId="33" xfId="0" applyFont="1" applyFill="1" applyBorder="1" applyAlignment="1">
      <alignment horizontal="center" textRotation="90"/>
    </xf>
    <xf numFmtId="0" fontId="6" fillId="0" borderId="54" xfId="0" applyFont="1" applyBorder="1" applyAlignment="1">
      <alignment vertical="center" textRotation="90"/>
    </xf>
    <xf numFmtId="0" fontId="6" fillId="0" borderId="55" xfId="0" applyFont="1" applyBorder="1" applyAlignment="1">
      <alignment vertical="center" textRotation="90"/>
    </xf>
    <xf numFmtId="0" fontId="6" fillId="0" borderId="33" xfId="0" applyFont="1" applyBorder="1" applyAlignment="1">
      <alignment vertical="center" textRotation="90"/>
    </xf>
    <xf numFmtId="0" fontId="12" fillId="0" borderId="27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 textRotation="90" wrapText="1"/>
    </xf>
    <xf numFmtId="0" fontId="6" fillId="0" borderId="54" xfId="0" applyFont="1" applyFill="1" applyBorder="1" applyAlignment="1">
      <alignment horizontal="center" vertical="center" textRotation="90" wrapText="1"/>
    </xf>
    <xf numFmtId="0" fontId="6" fillId="0" borderId="55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0" fontId="0" fillId="0" borderId="33" xfId="0" applyFont="1" applyFill="1" applyBorder="1" applyAlignment="1">
      <alignment horizontal="center" vertical="center" textRotation="90" wrapText="1"/>
    </xf>
    <xf numFmtId="0" fontId="6" fillId="0" borderId="54" xfId="0" applyFont="1" applyFill="1" applyBorder="1" applyAlignment="1">
      <alignment vertical="center" textRotation="90"/>
    </xf>
    <xf numFmtId="0" fontId="0" fillId="0" borderId="55" xfId="0" applyBorder="1" applyAlignment="1">
      <alignment vertical="center" textRotation="90"/>
    </xf>
    <xf numFmtId="0" fontId="0" fillId="0" borderId="55" xfId="0" applyBorder="1" applyAlignment="1">
      <alignment/>
    </xf>
    <xf numFmtId="0" fontId="0" fillId="0" borderId="3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="75" zoomScaleNormal="75" workbookViewId="0" topLeftCell="A31">
      <selection activeCell="C7" sqref="C7"/>
    </sheetView>
  </sheetViews>
  <sheetFormatPr defaultColWidth="9.00390625" defaultRowHeight="12.75"/>
  <cols>
    <col min="1" max="1" width="8.625" style="28" customWidth="1"/>
    <col min="2" max="2" width="6.125" style="29" customWidth="1"/>
    <col min="3" max="3" width="42.375" style="6" customWidth="1"/>
    <col min="4" max="4" width="3.375" style="12" customWidth="1"/>
    <col min="5" max="5" width="3.25390625" style="12" customWidth="1"/>
    <col min="6" max="6" width="3.375" style="12" customWidth="1"/>
    <col min="7" max="7" width="3.25390625" style="12" customWidth="1"/>
    <col min="8" max="8" width="5.625" style="12" customWidth="1"/>
    <col min="9" max="10" width="5.375" style="12" customWidth="1"/>
    <col min="11" max="11" width="5.625" style="12" customWidth="1"/>
    <col min="12" max="12" width="5.375" style="30" customWidth="1"/>
    <col min="13" max="13" width="4.25390625" style="12" customWidth="1"/>
    <col min="14" max="15" width="3.75390625" style="9" customWidth="1"/>
    <col min="16" max="17" width="9.125" style="9" customWidth="1"/>
    <col min="18" max="16384" width="9.125" style="13" customWidth="1"/>
  </cols>
  <sheetData>
    <row r="1" spans="1:12" ht="23.25" customHeight="1">
      <c r="A1" s="156" t="s">
        <v>39</v>
      </c>
      <c r="B1" s="157"/>
      <c r="C1" s="158"/>
      <c r="D1" s="30"/>
      <c r="E1" s="30"/>
      <c r="F1" s="30"/>
      <c r="G1" s="30"/>
      <c r="L1" s="12"/>
    </row>
    <row r="2" spans="1:12" ht="23.25" customHeight="1" thickBot="1">
      <c r="A2" s="10"/>
      <c r="B2" s="11"/>
      <c r="C2" s="2" t="s">
        <v>40</v>
      </c>
      <c r="L2" s="12"/>
    </row>
    <row r="3" spans="1:12" ht="23.25" customHeight="1" thickBot="1">
      <c r="A3" s="99" t="s">
        <v>92</v>
      </c>
      <c r="B3" s="133"/>
      <c r="C3" s="161" t="s">
        <v>93</v>
      </c>
      <c r="D3" s="162"/>
      <c r="E3" s="162"/>
      <c r="F3" s="162"/>
      <c r="G3" s="162"/>
      <c r="H3" s="162"/>
      <c r="I3" s="162"/>
      <c r="J3" s="162"/>
      <c r="K3" s="163"/>
      <c r="L3" s="12"/>
    </row>
    <row r="4" spans="1:16" ht="23.25" customHeight="1" thickBot="1">
      <c r="A4" s="132"/>
      <c r="B4" s="145"/>
      <c r="C4" s="148"/>
      <c r="D4" s="146" t="s">
        <v>53</v>
      </c>
      <c r="E4" s="100"/>
      <c r="F4" s="100"/>
      <c r="G4" s="100"/>
      <c r="H4" s="100"/>
      <c r="I4" s="100"/>
      <c r="J4" s="100"/>
      <c r="K4" s="101"/>
      <c r="L4" s="79"/>
      <c r="M4" s="80"/>
      <c r="P4" s="159"/>
    </row>
    <row r="5" spans="1:17" s="18" customFormat="1" ht="17.25" customHeight="1" thickBot="1">
      <c r="A5" s="14" t="s">
        <v>113</v>
      </c>
      <c r="B5" s="144" t="s">
        <v>36</v>
      </c>
      <c r="C5" s="149" t="s">
        <v>114</v>
      </c>
      <c r="D5" s="164" t="s">
        <v>37</v>
      </c>
      <c r="E5" s="164"/>
      <c r="F5" s="164"/>
      <c r="G5" s="165"/>
      <c r="H5" s="172" t="s">
        <v>38</v>
      </c>
      <c r="I5" s="164"/>
      <c r="J5" s="164"/>
      <c r="K5" s="165"/>
      <c r="L5" s="185" t="s">
        <v>42</v>
      </c>
      <c r="M5" s="186"/>
      <c r="N5" s="16"/>
      <c r="O5" s="16"/>
      <c r="P5" s="17"/>
      <c r="Q5" s="17"/>
    </row>
    <row r="6" spans="1:17" s="18" customFormat="1" ht="19.5" customHeight="1" thickBot="1">
      <c r="A6" s="14"/>
      <c r="B6" s="144"/>
      <c r="C6" s="3"/>
      <c r="D6" s="147" t="s">
        <v>0</v>
      </c>
      <c r="E6" s="47" t="s">
        <v>1</v>
      </c>
      <c r="F6" s="126" t="s">
        <v>2</v>
      </c>
      <c r="G6" s="128" t="s">
        <v>3</v>
      </c>
      <c r="H6" s="129"/>
      <c r="I6" s="130"/>
      <c r="J6" s="130"/>
      <c r="K6" s="119"/>
      <c r="L6" s="119"/>
      <c r="M6" s="19"/>
      <c r="N6" s="16"/>
      <c r="O6" s="16"/>
      <c r="P6" s="17"/>
      <c r="Q6" s="17"/>
    </row>
    <row r="7" spans="1:15" ht="42" customHeight="1">
      <c r="A7" s="176" t="s">
        <v>10</v>
      </c>
      <c r="B7" s="151" t="s">
        <v>11</v>
      </c>
      <c r="C7" s="152" t="s">
        <v>117</v>
      </c>
      <c r="D7" s="38"/>
      <c r="E7" s="39"/>
      <c r="F7" s="39"/>
      <c r="G7" s="127"/>
      <c r="H7" s="123">
        <f>SUM(D7*100)</f>
        <v>0</v>
      </c>
      <c r="I7" s="124">
        <f aca="true" t="shared" si="0" ref="I7:I17">SUM(E7)*67</f>
        <v>0</v>
      </c>
      <c r="J7" s="124">
        <f aca="true" t="shared" si="1" ref="J7:J17">SUM(F7)*33</f>
        <v>0</v>
      </c>
      <c r="K7" s="127">
        <f>SUM(G7)*0</f>
        <v>0</v>
      </c>
      <c r="L7" s="116">
        <f aca="true" t="shared" si="2" ref="L7:L18">SUM(H7:K7)</f>
        <v>0</v>
      </c>
      <c r="O7" s="102"/>
    </row>
    <row r="8" spans="1:17" ht="30.75" customHeight="1">
      <c r="A8" s="178"/>
      <c r="B8" s="56" t="s">
        <v>12</v>
      </c>
      <c r="C8" s="150" t="s">
        <v>55</v>
      </c>
      <c r="D8" s="41"/>
      <c r="E8" s="37"/>
      <c r="F8" s="37"/>
      <c r="G8" s="42"/>
      <c r="H8" s="41">
        <f aca="true" t="shared" si="3" ref="H8:H17">SUM(D8)*100</f>
        <v>0</v>
      </c>
      <c r="I8" s="37">
        <f t="shared" si="0"/>
        <v>0</v>
      </c>
      <c r="J8" s="37">
        <f t="shared" si="1"/>
        <v>0</v>
      </c>
      <c r="K8" s="42">
        <f aca="true" t="shared" si="4" ref="K8:K35">SUM(G8)*0</f>
        <v>0</v>
      </c>
      <c r="L8" s="51">
        <f t="shared" si="2"/>
        <v>0</v>
      </c>
      <c r="P8" s="26"/>
      <c r="Q8" s="160"/>
    </row>
    <row r="9" spans="1:17" ht="40.5" customHeight="1">
      <c r="A9" s="178"/>
      <c r="B9" s="55" t="s">
        <v>13</v>
      </c>
      <c r="C9" s="150" t="s">
        <v>56</v>
      </c>
      <c r="D9" s="41"/>
      <c r="E9" s="37"/>
      <c r="F9" s="37"/>
      <c r="G9" s="42"/>
      <c r="H9" s="41">
        <f t="shared" si="3"/>
        <v>0</v>
      </c>
      <c r="I9" s="37">
        <f t="shared" si="0"/>
        <v>0</v>
      </c>
      <c r="J9" s="37">
        <f t="shared" si="1"/>
        <v>0</v>
      </c>
      <c r="K9" s="42">
        <f t="shared" si="4"/>
        <v>0</v>
      </c>
      <c r="L9" s="51">
        <f t="shared" si="2"/>
        <v>0</v>
      </c>
      <c r="P9" s="26"/>
      <c r="Q9" s="26"/>
    </row>
    <row r="10" spans="1:12" ht="29.25" customHeight="1">
      <c r="A10" s="178"/>
      <c r="B10" s="56" t="s">
        <v>14</v>
      </c>
      <c r="C10" s="150" t="s">
        <v>57</v>
      </c>
      <c r="D10" s="41"/>
      <c r="E10" s="37"/>
      <c r="F10" s="37"/>
      <c r="G10" s="42"/>
      <c r="H10" s="41">
        <f t="shared" si="3"/>
        <v>0</v>
      </c>
      <c r="I10" s="37">
        <f t="shared" si="0"/>
        <v>0</v>
      </c>
      <c r="J10" s="37">
        <f t="shared" si="1"/>
        <v>0</v>
      </c>
      <c r="K10" s="42">
        <f t="shared" si="4"/>
        <v>0</v>
      </c>
      <c r="L10" s="51">
        <f t="shared" si="2"/>
        <v>0</v>
      </c>
    </row>
    <row r="11" spans="1:12" ht="29.25" customHeight="1">
      <c r="A11" s="178"/>
      <c r="B11" s="56" t="s">
        <v>15</v>
      </c>
      <c r="C11" s="153" t="s">
        <v>58</v>
      </c>
      <c r="D11" s="41"/>
      <c r="E11" s="37"/>
      <c r="F11" s="37"/>
      <c r="G11" s="42"/>
      <c r="H11" s="92">
        <f t="shared" si="3"/>
        <v>0</v>
      </c>
      <c r="I11" s="37">
        <f t="shared" si="0"/>
        <v>0</v>
      </c>
      <c r="J11" s="37">
        <f t="shared" si="1"/>
        <v>0</v>
      </c>
      <c r="K11" s="42">
        <f t="shared" si="4"/>
        <v>0</v>
      </c>
      <c r="L11" s="51">
        <f t="shared" si="2"/>
        <v>0</v>
      </c>
    </row>
    <row r="12" spans="1:12" ht="44.25" customHeight="1" thickBot="1">
      <c r="A12" s="177"/>
      <c r="B12" s="110" t="s">
        <v>16</v>
      </c>
      <c r="C12" s="154" t="s">
        <v>59</v>
      </c>
      <c r="D12" s="113"/>
      <c r="E12" s="114"/>
      <c r="F12" s="114"/>
      <c r="G12" s="115"/>
      <c r="H12" s="58">
        <f t="shared" si="3"/>
        <v>0</v>
      </c>
      <c r="I12" s="59">
        <f t="shared" si="0"/>
        <v>0</v>
      </c>
      <c r="J12" s="59">
        <f t="shared" si="1"/>
        <v>0</v>
      </c>
      <c r="K12" s="60">
        <f t="shared" si="4"/>
        <v>0</v>
      </c>
      <c r="L12" s="22">
        <f t="shared" si="2"/>
        <v>0</v>
      </c>
    </row>
    <row r="13" spans="1:16" ht="42.75" customHeight="1" thickBot="1">
      <c r="A13" s="193" t="s">
        <v>33</v>
      </c>
      <c r="B13" s="61" t="s">
        <v>17</v>
      </c>
      <c r="C13" s="82" t="s">
        <v>109</v>
      </c>
      <c r="D13" s="38"/>
      <c r="E13" s="39"/>
      <c r="F13" s="39"/>
      <c r="G13" s="40"/>
      <c r="H13" s="38">
        <f t="shared" si="3"/>
        <v>0</v>
      </c>
      <c r="I13" s="39">
        <f t="shared" si="0"/>
        <v>0</v>
      </c>
      <c r="J13" s="39">
        <f t="shared" si="1"/>
        <v>0</v>
      </c>
      <c r="K13" s="40">
        <f t="shared" si="4"/>
        <v>0</v>
      </c>
      <c r="L13" s="50">
        <f t="shared" si="2"/>
        <v>0</v>
      </c>
      <c r="O13" s="20"/>
      <c r="P13" s="83"/>
    </row>
    <row r="14" spans="1:12" ht="27.75" customHeight="1">
      <c r="A14" s="194"/>
      <c r="B14" s="56" t="s">
        <v>18</v>
      </c>
      <c r="C14" s="81" t="s">
        <v>70</v>
      </c>
      <c r="D14" s="41"/>
      <c r="E14" s="37"/>
      <c r="F14" s="37"/>
      <c r="G14" s="42"/>
      <c r="H14" s="41">
        <f t="shared" si="3"/>
        <v>0</v>
      </c>
      <c r="I14" s="37">
        <f t="shared" si="0"/>
        <v>0</v>
      </c>
      <c r="J14" s="37">
        <f t="shared" si="1"/>
        <v>0</v>
      </c>
      <c r="K14" s="42">
        <f t="shared" si="4"/>
        <v>0</v>
      </c>
      <c r="L14" s="51">
        <f t="shared" si="2"/>
        <v>0</v>
      </c>
    </row>
    <row r="15" spans="1:12" ht="29.25" customHeight="1">
      <c r="A15" s="195"/>
      <c r="B15" s="56" t="s">
        <v>19</v>
      </c>
      <c r="C15" s="5" t="s">
        <v>69</v>
      </c>
      <c r="D15" s="41"/>
      <c r="E15" s="37"/>
      <c r="F15" s="37"/>
      <c r="G15" s="42"/>
      <c r="H15" s="41">
        <f>SUM(D15)*100</f>
        <v>0</v>
      </c>
      <c r="I15" s="37">
        <f>SUM(E15)*67</f>
        <v>0</v>
      </c>
      <c r="J15" s="37">
        <f>SUM(F15)*33</f>
        <v>0</v>
      </c>
      <c r="K15" s="42">
        <f t="shared" si="4"/>
        <v>0</v>
      </c>
      <c r="L15" s="51">
        <f t="shared" si="2"/>
        <v>0</v>
      </c>
    </row>
    <row r="16" spans="1:12" ht="29.25" customHeight="1">
      <c r="A16" s="195"/>
      <c r="B16" s="56" t="s">
        <v>20</v>
      </c>
      <c r="C16" s="5" t="s">
        <v>68</v>
      </c>
      <c r="D16" s="41"/>
      <c r="E16" s="37"/>
      <c r="F16" s="37"/>
      <c r="G16" s="42"/>
      <c r="H16" s="41">
        <f t="shared" si="3"/>
        <v>0</v>
      </c>
      <c r="I16" s="37">
        <f t="shared" si="0"/>
        <v>0</v>
      </c>
      <c r="J16" s="37">
        <f t="shared" si="1"/>
        <v>0</v>
      </c>
      <c r="K16" s="42">
        <f t="shared" si="4"/>
        <v>0</v>
      </c>
      <c r="L16" s="51">
        <f t="shared" si="2"/>
        <v>0</v>
      </c>
    </row>
    <row r="17" spans="1:12" ht="27.75" customHeight="1">
      <c r="A17" s="195"/>
      <c r="B17" s="56" t="s">
        <v>21</v>
      </c>
      <c r="C17" s="5" t="s">
        <v>67</v>
      </c>
      <c r="D17" s="41"/>
      <c r="E17" s="37"/>
      <c r="F17" s="37"/>
      <c r="G17" s="42"/>
      <c r="H17" s="41">
        <f t="shared" si="3"/>
        <v>0</v>
      </c>
      <c r="I17" s="37">
        <f t="shared" si="0"/>
        <v>0</v>
      </c>
      <c r="J17" s="37">
        <f t="shared" si="1"/>
        <v>0</v>
      </c>
      <c r="K17" s="42">
        <f t="shared" si="4"/>
        <v>0</v>
      </c>
      <c r="L17" s="51">
        <f t="shared" si="2"/>
        <v>0</v>
      </c>
    </row>
    <row r="18" spans="1:12" ht="38.25">
      <c r="A18" s="195"/>
      <c r="B18" s="56" t="s">
        <v>22</v>
      </c>
      <c r="C18" s="5" t="s">
        <v>66</v>
      </c>
      <c r="D18" s="41"/>
      <c r="E18" s="37"/>
      <c r="F18" s="37"/>
      <c r="G18" s="42"/>
      <c r="H18" s="41">
        <f aca="true" t="shared" si="5" ref="H18:H24">SUM(D18)*100</f>
        <v>0</v>
      </c>
      <c r="I18" s="37">
        <f aca="true" t="shared" si="6" ref="I18:I24">SUM(E18)*67</f>
        <v>0</v>
      </c>
      <c r="J18" s="37">
        <f aca="true" t="shared" si="7" ref="J18:J24">SUM(F18)*33</f>
        <v>0</v>
      </c>
      <c r="K18" s="42">
        <f t="shared" si="4"/>
        <v>0</v>
      </c>
      <c r="L18" s="51">
        <f t="shared" si="2"/>
        <v>0</v>
      </c>
    </row>
    <row r="19" spans="1:12" ht="30" customHeight="1" thickBot="1">
      <c r="A19" s="196"/>
      <c r="B19" s="64" t="s">
        <v>23</v>
      </c>
      <c r="C19" s="57" t="s">
        <v>65</v>
      </c>
      <c r="D19" s="58"/>
      <c r="E19" s="59"/>
      <c r="F19" s="59"/>
      <c r="G19" s="60"/>
      <c r="H19" s="58">
        <f t="shared" si="5"/>
        <v>0</v>
      </c>
      <c r="I19" s="59">
        <f t="shared" si="6"/>
        <v>0</v>
      </c>
      <c r="J19" s="59">
        <f t="shared" si="7"/>
        <v>0</v>
      </c>
      <c r="K19" s="60">
        <f t="shared" si="4"/>
        <v>0</v>
      </c>
      <c r="L19" s="65">
        <f aca="true" t="shared" si="8" ref="L19:L24">SUM(H19:K19)</f>
        <v>0</v>
      </c>
    </row>
    <row r="20" spans="1:15" ht="28.5" customHeight="1">
      <c r="A20" s="176" t="s">
        <v>62</v>
      </c>
      <c r="B20" s="61" t="s">
        <v>24</v>
      </c>
      <c r="C20" s="48" t="s">
        <v>94</v>
      </c>
      <c r="D20" s="38"/>
      <c r="E20" s="39"/>
      <c r="F20" s="39"/>
      <c r="G20" s="40"/>
      <c r="H20" s="38">
        <f>SUM(D20)*100</f>
        <v>0</v>
      </c>
      <c r="I20" s="39">
        <f t="shared" si="6"/>
        <v>0</v>
      </c>
      <c r="J20" s="39">
        <f t="shared" si="7"/>
        <v>0</v>
      </c>
      <c r="K20" s="40">
        <f t="shared" si="4"/>
        <v>0</v>
      </c>
      <c r="L20" s="50">
        <f t="shared" si="8"/>
        <v>0</v>
      </c>
      <c r="O20" s="20"/>
    </row>
    <row r="21" spans="1:12" ht="91.5" customHeight="1">
      <c r="A21" s="178"/>
      <c r="B21" s="56" t="s">
        <v>25</v>
      </c>
      <c r="C21" s="5" t="s">
        <v>64</v>
      </c>
      <c r="D21" s="41"/>
      <c r="E21" s="37"/>
      <c r="F21" s="37"/>
      <c r="G21" s="42"/>
      <c r="H21" s="41">
        <f>SUM(D21)*100</f>
        <v>0</v>
      </c>
      <c r="I21" s="37">
        <f t="shared" si="6"/>
        <v>0</v>
      </c>
      <c r="J21" s="37">
        <f t="shared" si="7"/>
        <v>0</v>
      </c>
      <c r="K21" s="42">
        <f t="shared" si="4"/>
        <v>0</v>
      </c>
      <c r="L21" s="51">
        <f t="shared" si="8"/>
        <v>0</v>
      </c>
    </row>
    <row r="22" spans="1:12" ht="31.5" customHeight="1" thickBot="1">
      <c r="A22" s="192"/>
      <c r="B22" s="64" t="s">
        <v>26</v>
      </c>
      <c r="C22" s="57" t="s">
        <v>63</v>
      </c>
      <c r="D22" s="58"/>
      <c r="E22" s="59"/>
      <c r="F22" s="59"/>
      <c r="G22" s="60"/>
      <c r="H22" s="58">
        <f t="shared" si="5"/>
        <v>0</v>
      </c>
      <c r="I22" s="59">
        <f t="shared" si="6"/>
        <v>0</v>
      </c>
      <c r="J22" s="59">
        <f t="shared" si="7"/>
        <v>0</v>
      </c>
      <c r="K22" s="60">
        <f t="shared" si="4"/>
        <v>0</v>
      </c>
      <c r="L22" s="65">
        <f t="shared" si="8"/>
        <v>0</v>
      </c>
    </row>
    <row r="23" spans="1:15" ht="45" customHeight="1">
      <c r="A23" s="176" t="s">
        <v>108</v>
      </c>
      <c r="B23" s="61" t="s">
        <v>27</v>
      </c>
      <c r="C23" s="48" t="s">
        <v>104</v>
      </c>
      <c r="D23" s="38"/>
      <c r="E23" s="39"/>
      <c r="F23" s="39"/>
      <c r="G23" s="40"/>
      <c r="H23" s="38">
        <f t="shared" si="5"/>
        <v>0</v>
      </c>
      <c r="I23" s="39">
        <f t="shared" si="6"/>
        <v>0</v>
      </c>
      <c r="J23" s="39">
        <f t="shared" si="7"/>
        <v>0</v>
      </c>
      <c r="K23" s="40">
        <f t="shared" si="4"/>
        <v>0</v>
      </c>
      <c r="L23" s="50">
        <f t="shared" si="8"/>
        <v>0</v>
      </c>
      <c r="O23" s="20"/>
    </row>
    <row r="24" spans="1:12" ht="54" customHeight="1" thickBot="1">
      <c r="A24" s="177"/>
      <c r="B24" s="62" t="s">
        <v>28</v>
      </c>
      <c r="C24" s="49" t="s">
        <v>95</v>
      </c>
      <c r="D24" s="43"/>
      <c r="E24" s="44"/>
      <c r="F24" s="44"/>
      <c r="G24" s="45"/>
      <c r="H24" s="43">
        <f t="shared" si="5"/>
        <v>0</v>
      </c>
      <c r="I24" s="44">
        <f t="shared" si="6"/>
        <v>0</v>
      </c>
      <c r="J24" s="44">
        <f t="shared" si="7"/>
        <v>0</v>
      </c>
      <c r="K24" s="45">
        <f t="shared" si="4"/>
        <v>0</v>
      </c>
      <c r="L24" s="63">
        <f t="shared" si="8"/>
        <v>0</v>
      </c>
    </row>
    <row r="25" spans="1:17" s="27" customFormat="1" ht="12.75">
      <c r="A25" s="24"/>
      <c r="B25" s="25"/>
      <c r="C25" s="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6"/>
      <c r="O25" s="26"/>
      <c r="P25" s="26"/>
      <c r="Q25" s="26"/>
    </row>
    <row r="26" spans="1:17" s="27" customFormat="1" ht="12.75">
      <c r="A26" s="24"/>
      <c r="B26" s="25"/>
      <c r="C26" s="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6"/>
      <c r="O26" s="26"/>
      <c r="P26" s="26"/>
      <c r="Q26" s="26"/>
    </row>
    <row r="27" spans="1:12" ht="23.25" customHeight="1">
      <c r="A27" s="10"/>
      <c r="B27" s="11"/>
      <c r="C27" s="2"/>
      <c r="L27" s="12"/>
    </row>
    <row r="28" spans="1:12" ht="23.25" customHeight="1" thickBot="1">
      <c r="A28" s="10"/>
      <c r="B28" s="11"/>
      <c r="C28" s="2"/>
      <c r="D28" s="52" t="s">
        <v>53</v>
      </c>
      <c r="E28" s="53"/>
      <c r="F28" s="53"/>
      <c r="G28" s="53"/>
      <c r="H28" s="53"/>
      <c r="I28" s="53"/>
      <c r="J28" s="53"/>
      <c r="K28" s="54"/>
      <c r="L28" s="12"/>
    </row>
    <row r="29" spans="1:17" s="18" customFormat="1" ht="17.25" customHeight="1" thickBot="1">
      <c r="A29" s="14" t="s">
        <v>112</v>
      </c>
      <c r="B29" s="15" t="s">
        <v>110</v>
      </c>
      <c r="C29" s="3" t="s">
        <v>111</v>
      </c>
      <c r="D29" s="172" t="s">
        <v>37</v>
      </c>
      <c r="E29" s="164"/>
      <c r="F29" s="164"/>
      <c r="G29" s="165"/>
      <c r="H29" s="187" t="s">
        <v>38</v>
      </c>
      <c r="I29" s="188"/>
      <c r="J29" s="188"/>
      <c r="K29" s="189"/>
      <c r="L29" s="190" t="s">
        <v>42</v>
      </c>
      <c r="M29" s="191"/>
      <c r="N29" s="16"/>
      <c r="O29" s="16"/>
      <c r="P29" s="17"/>
      <c r="Q29" s="17"/>
    </row>
    <row r="30" spans="1:17" s="18" customFormat="1" ht="16.5" thickBot="1">
      <c r="A30" s="14"/>
      <c r="B30" s="15"/>
      <c r="C30" s="4"/>
      <c r="D30" s="46" t="s">
        <v>0</v>
      </c>
      <c r="E30" s="47" t="s">
        <v>1</v>
      </c>
      <c r="F30" s="47" t="s">
        <v>2</v>
      </c>
      <c r="G30" s="125" t="s">
        <v>3</v>
      </c>
      <c r="H30" s="131"/>
      <c r="I30" s="130"/>
      <c r="J30" s="130"/>
      <c r="K30" s="119"/>
      <c r="L30" s="78"/>
      <c r="M30" s="19"/>
      <c r="N30" s="16"/>
      <c r="O30" s="16"/>
      <c r="P30" s="17"/>
      <c r="Q30" s="17"/>
    </row>
    <row r="31" spans="1:15" ht="54" customHeight="1">
      <c r="A31" s="179" t="s">
        <v>54</v>
      </c>
      <c r="B31" s="61" t="s">
        <v>4</v>
      </c>
      <c r="C31" s="48" t="s">
        <v>96</v>
      </c>
      <c r="D31" s="38"/>
      <c r="E31" s="39"/>
      <c r="F31" s="39"/>
      <c r="G31" s="40"/>
      <c r="H31" s="123">
        <f>SUM(D31)*100</f>
        <v>0</v>
      </c>
      <c r="I31" s="124">
        <f aca="true" t="shared" si="9" ref="I31:I39">SUM(E31)*67</f>
        <v>0</v>
      </c>
      <c r="J31" s="124">
        <f aca="true" t="shared" si="10" ref="J31:J39">SUM(F31)*33</f>
        <v>0</v>
      </c>
      <c r="K31" s="127">
        <f t="shared" si="4"/>
        <v>0</v>
      </c>
      <c r="L31" s="50">
        <f aca="true" t="shared" si="11" ref="L31:L39">SUM(H31:K31)</f>
        <v>0</v>
      </c>
      <c r="O31" s="20"/>
    </row>
    <row r="32" spans="1:12" ht="40.5" customHeight="1">
      <c r="A32" s="180"/>
      <c r="B32" s="56" t="s">
        <v>5</v>
      </c>
      <c r="C32" s="5" t="s">
        <v>97</v>
      </c>
      <c r="D32" s="41"/>
      <c r="E32" s="37"/>
      <c r="F32" s="37"/>
      <c r="G32" s="42"/>
      <c r="H32" s="41">
        <f aca="true" t="shared" si="12" ref="H32:H39">SUM(D32)*100</f>
        <v>0</v>
      </c>
      <c r="I32" s="37">
        <f>SUM(E32)*67</f>
        <v>0</v>
      </c>
      <c r="J32" s="37">
        <f t="shared" si="10"/>
        <v>0</v>
      </c>
      <c r="K32" s="42">
        <f t="shared" si="4"/>
        <v>0</v>
      </c>
      <c r="L32" s="51">
        <f t="shared" si="11"/>
        <v>0</v>
      </c>
    </row>
    <row r="33" spans="1:12" ht="28.5" customHeight="1">
      <c r="A33" s="180"/>
      <c r="B33" s="56" t="s">
        <v>6</v>
      </c>
      <c r="C33" s="5" t="s">
        <v>60</v>
      </c>
      <c r="D33" s="41"/>
      <c r="E33" s="37"/>
      <c r="F33" s="37"/>
      <c r="G33" s="42"/>
      <c r="H33" s="41">
        <f t="shared" si="12"/>
        <v>0</v>
      </c>
      <c r="I33" s="37">
        <f t="shared" si="9"/>
        <v>0</v>
      </c>
      <c r="J33" s="37">
        <f t="shared" si="10"/>
        <v>0</v>
      </c>
      <c r="K33" s="42">
        <f t="shared" si="4"/>
        <v>0</v>
      </c>
      <c r="L33" s="51">
        <f t="shared" si="11"/>
        <v>0</v>
      </c>
    </row>
    <row r="34" spans="1:12" ht="43.5" customHeight="1">
      <c r="A34" s="180"/>
      <c r="B34" s="56" t="s">
        <v>7</v>
      </c>
      <c r="C34" s="5" t="s">
        <v>98</v>
      </c>
      <c r="D34" s="41"/>
      <c r="E34" s="37"/>
      <c r="F34" s="37"/>
      <c r="G34" s="42"/>
      <c r="H34" s="41">
        <f t="shared" si="12"/>
        <v>0</v>
      </c>
      <c r="I34" s="37">
        <f t="shared" si="9"/>
        <v>0</v>
      </c>
      <c r="J34" s="37">
        <f t="shared" si="10"/>
        <v>0</v>
      </c>
      <c r="K34" s="42">
        <f t="shared" si="4"/>
        <v>0</v>
      </c>
      <c r="L34" s="51">
        <f t="shared" si="11"/>
        <v>0</v>
      </c>
    </row>
    <row r="35" spans="1:12" ht="29.25" customHeight="1" thickBot="1">
      <c r="A35" s="181"/>
      <c r="B35" s="64" t="s">
        <v>8</v>
      </c>
      <c r="C35" s="57" t="s">
        <v>115</v>
      </c>
      <c r="D35" s="58"/>
      <c r="E35" s="59"/>
      <c r="F35" s="59"/>
      <c r="G35" s="60"/>
      <c r="H35" s="58">
        <f t="shared" si="12"/>
        <v>0</v>
      </c>
      <c r="I35" s="59">
        <f t="shared" si="9"/>
        <v>0</v>
      </c>
      <c r="J35" s="59">
        <f t="shared" si="10"/>
        <v>0</v>
      </c>
      <c r="K35" s="60">
        <f t="shared" si="4"/>
        <v>0</v>
      </c>
      <c r="L35" s="65">
        <f t="shared" si="11"/>
        <v>0</v>
      </c>
    </row>
    <row r="36" spans="1:15" ht="54" customHeight="1">
      <c r="A36" s="173" t="s">
        <v>46</v>
      </c>
      <c r="B36" s="61" t="s">
        <v>29</v>
      </c>
      <c r="C36" s="48" t="s">
        <v>88</v>
      </c>
      <c r="D36" s="38"/>
      <c r="E36" s="39"/>
      <c r="F36" s="39"/>
      <c r="G36" s="40"/>
      <c r="H36" s="38">
        <f t="shared" si="12"/>
        <v>0</v>
      </c>
      <c r="I36" s="39">
        <f t="shared" si="9"/>
        <v>0</v>
      </c>
      <c r="J36" s="39">
        <f t="shared" si="10"/>
        <v>0</v>
      </c>
      <c r="K36" s="40">
        <f aca="true" t="shared" si="13" ref="K36:K42">SUM(G36)*0</f>
        <v>0</v>
      </c>
      <c r="L36" s="50">
        <f t="shared" si="11"/>
        <v>0</v>
      </c>
      <c r="O36" s="20"/>
    </row>
    <row r="37" spans="1:12" ht="79.5" customHeight="1">
      <c r="A37" s="174"/>
      <c r="B37" s="56" t="s">
        <v>30</v>
      </c>
      <c r="C37" s="5" t="s">
        <v>90</v>
      </c>
      <c r="D37" s="41"/>
      <c r="E37" s="37"/>
      <c r="F37" s="37"/>
      <c r="G37" s="42"/>
      <c r="H37" s="41">
        <f t="shared" si="12"/>
        <v>0</v>
      </c>
      <c r="I37" s="37">
        <f t="shared" si="9"/>
        <v>0</v>
      </c>
      <c r="J37" s="37">
        <f t="shared" si="10"/>
        <v>0</v>
      </c>
      <c r="K37" s="42">
        <f t="shared" si="13"/>
        <v>0</v>
      </c>
      <c r="L37" s="51">
        <f t="shared" si="11"/>
        <v>0</v>
      </c>
    </row>
    <row r="38" spans="1:12" ht="95.25" customHeight="1">
      <c r="A38" s="174"/>
      <c r="B38" s="56" t="s">
        <v>31</v>
      </c>
      <c r="C38" s="5" t="s">
        <v>61</v>
      </c>
      <c r="D38" s="41"/>
      <c r="E38" s="37"/>
      <c r="F38" s="37"/>
      <c r="G38" s="42"/>
      <c r="H38" s="41">
        <f t="shared" si="12"/>
        <v>0</v>
      </c>
      <c r="I38" s="37">
        <f t="shared" si="9"/>
        <v>0</v>
      </c>
      <c r="J38" s="37">
        <f t="shared" si="10"/>
        <v>0</v>
      </c>
      <c r="K38" s="42">
        <f t="shared" si="13"/>
        <v>0</v>
      </c>
      <c r="L38" s="51">
        <f t="shared" si="11"/>
        <v>0</v>
      </c>
    </row>
    <row r="39" spans="1:12" ht="57" customHeight="1" thickBot="1">
      <c r="A39" s="175"/>
      <c r="B39" s="64" t="s">
        <v>32</v>
      </c>
      <c r="C39" s="57" t="s">
        <v>87</v>
      </c>
      <c r="D39" s="58"/>
      <c r="E39" s="59"/>
      <c r="F39" s="59"/>
      <c r="G39" s="60"/>
      <c r="H39" s="58">
        <f t="shared" si="12"/>
        <v>0</v>
      </c>
      <c r="I39" s="59">
        <f t="shared" si="9"/>
        <v>0</v>
      </c>
      <c r="J39" s="59">
        <f t="shared" si="10"/>
        <v>0</v>
      </c>
      <c r="K39" s="60">
        <f t="shared" si="13"/>
        <v>0</v>
      </c>
      <c r="L39" s="65">
        <f t="shared" si="11"/>
        <v>0</v>
      </c>
    </row>
    <row r="40" spans="1:15" ht="42" customHeight="1">
      <c r="A40" s="197" t="s">
        <v>50</v>
      </c>
      <c r="B40" s="61" t="s">
        <v>47</v>
      </c>
      <c r="C40" s="48" t="s">
        <v>71</v>
      </c>
      <c r="D40" s="38"/>
      <c r="E40" s="39"/>
      <c r="F40" s="39"/>
      <c r="G40" s="40"/>
      <c r="H40" s="38">
        <f>SUM(D40)*100</f>
        <v>0</v>
      </c>
      <c r="I40" s="39">
        <f>SUM(E40)*67</f>
        <v>0</v>
      </c>
      <c r="J40" s="39">
        <f>SUM(F40)*33</f>
        <v>0</v>
      </c>
      <c r="K40" s="40">
        <f t="shared" si="13"/>
        <v>0</v>
      </c>
      <c r="L40" s="50">
        <f aca="true" t="shared" si="14" ref="L40:L52">SUM(H40:K40)</f>
        <v>0</v>
      </c>
      <c r="O40" s="20"/>
    </row>
    <row r="41" spans="1:12" ht="63.75">
      <c r="A41" s="198"/>
      <c r="B41" s="56" t="s">
        <v>48</v>
      </c>
      <c r="C41" s="5" t="s">
        <v>72</v>
      </c>
      <c r="D41" s="41"/>
      <c r="E41" s="37"/>
      <c r="F41" s="37"/>
      <c r="G41" s="42"/>
      <c r="H41" s="41">
        <f>SUM(D41)*100</f>
        <v>0</v>
      </c>
      <c r="I41" s="37">
        <f>SUM(E41)*67</f>
        <v>0</v>
      </c>
      <c r="J41" s="37">
        <f>SUM(F41)*33</f>
        <v>0</v>
      </c>
      <c r="K41" s="42">
        <f t="shared" si="13"/>
        <v>0</v>
      </c>
      <c r="L41" s="51">
        <f t="shared" si="14"/>
        <v>0</v>
      </c>
    </row>
    <row r="42" spans="1:12" ht="94.5" customHeight="1">
      <c r="A42" s="198"/>
      <c r="B42" s="56" t="s">
        <v>49</v>
      </c>
      <c r="C42" s="5" t="s">
        <v>99</v>
      </c>
      <c r="D42" s="41"/>
      <c r="E42" s="37"/>
      <c r="F42" s="37"/>
      <c r="G42" s="42"/>
      <c r="H42" s="41">
        <f>SUM(D42)*100</f>
        <v>0</v>
      </c>
      <c r="I42" s="37">
        <f>SUM(E42)*67</f>
        <v>0</v>
      </c>
      <c r="J42" s="37">
        <f>SUM(F42)*33</f>
        <v>0</v>
      </c>
      <c r="K42" s="42">
        <f t="shared" si="13"/>
        <v>0</v>
      </c>
      <c r="L42" s="51">
        <f t="shared" si="14"/>
        <v>0</v>
      </c>
    </row>
    <row r="43" spans="1:12" ht="43.5" customHeight="1">
      <c r="A43" s="198"/>
      <c r="B43" s="56" t="s">
        <v>51</v>
      </c>
      <c r="C43" s="5" t="s">
        <v>100</v>
      </c>
      <c r="D43" s="41"/>
      <c r="E43" s="37"/>
      <c r="F43" s="37"/>
      <c r="G43" s="42"/>
      <c r="H43" s="41">
        <f>SUM(D43*100)</f>
        <v>0</v>
      </c>
      <c r="I43" s="37">
        <f>SUM(E43*67)</f>
        <v>0</v>
      </c>
      <c r="J43" s="37">
        <f>SUM(F43*33)</f>
        <v>0</v>
      </c>
      <c r="K43" s="42">
        <f>SUM(G43*0)</f>
        <v>0</v>
      </c>
      <c r="L43" s="51">
        <f t="shared" si="14"/>
        <v>0</v>
      </c>
    </row>
    <row r="44" spans="1:17" ht="66.75" customHeight="1">
      <c r="A44" s="198"/>
      <c r="B44" s="56" t="s">
        <v>73</v>
      </c>
      <c r="C44" s="5" t="s">
        <v>74</v>
      </c>
      <c r="D44" s="41"/>
      <c r="E44" s="37"/>
      <c r="F44" s="37"/>
      <c r="G44" s="42"/>
      <c r="H44" s="41">
        <f>SUM(D44*100)</f>
        <v>0</v>
      </c>
      <c r="I44" s="37">
        <f>SUM(E44*67)</f>
        <v>0</v>
      </c>
      <c r="J44" s="37">
        <f>SUM(F44*33)</f>
        <v>0</v>
      </c>
      <c r="K44" s="42">
        <f>SUM(G44*0)</f>
        <v>0</v>
      </c>
      <c r="L44" s="51">
        <f t="shared" si="14"/>
        <v>0</v>
      </c>
      <c r="Q44" s="134"/>
    </row>
    <row r="45" spans="1:12" ht="40.5" customHeight="1">
      <c r="A45" s="199"/>
      <c r="B45" s="56" t="s">
        <v>75</v>
      </c>
      <c r="C45" s="5" t="s">
        <v>76</v>
      </c>
      <c r="D45" s="41"/>
      <c r="E45" s="37"/>
      <c r="F45" s="37"/>
      <c r="G45" s="42"/>
      <c r="H45" s="41">
        <f>SUM(D45*100)</f>
        <v>0</v>
      </c>
      <c r="I45" s="37">
        <f>SUM(E45*67)</f>
        <v>0</v>
      </c>
      <c r="J45" s="37">
        <f>SUM(F45*33)</f>
        <v>0</v>
      </c>
      <c r="K45" s="42">
        <f>SUM(G45*0)</f>
        <v>0</v>
      </c>
      <c r="L45" s="51">
        <f t="shared" si="14"/>
        <v>0</v>
      </c>
    </row>
    <row r="46" spans="1:12" ht="54.75" customHeight="1" thickBot="1">
      <c r="A46" s="200"/>
      <c r="B46" s="56" t="s">
        <v>77</v>
      </c>
      <c r="C46" s="5" t="s">
        <v>89</v>
      </c>
      <c r="D46" s="41"/>
      <c r="E46" s="37"/>
      <c r="F46" s="37"/>
      <c r="G46" s="42"/>
      <c r="H46" s="41">
        <f>SUM(D46*100)</f>
        <v>0</v>
      </c>
      <c r="I46" s="37">
        <f>SUM(E46*67)</f>
        <v>0</v>
      </c>
      <c r="J46" s="37">
        <f>SUM(F46*33)</f>
        <v>0</v>
      </c>
      <c r="K46" s="42">
        <f>SUM(G46*0)</f>
        <v>0</v>
      </c>
      <c r="L46" s="51">
        <f t="shared" si="14"/>
        <v>0</v>
      </c>
    </row>
    <row r="47" spans="1:19" ht="53.25" customHeight="1">
      <c r="A47" s="182" t="s">
        <v>50</v>
      </c>
      <c r="B47" s="64">
        <v>9</v>
      </c>
      <c r="C47" s="57" t="s">
        <v>78</v>
      </c>
      <c r="D47" s="58"/>
      <c r="E47" s="59"/>
      <c r="F47" s="59"/>
      <c r="G47" s="60"/>
      <c r="H47" s="58"/>
      <c r="I47" s="59"/>
      <c r="J47" s="59"/>
      <c r="K47" s="60"/>
      <c r="L47" s="65"/>
      <c r="S47" s="27"/>
    </row>
    <row r="48" spans="1:19" ht="28.5" customHeight="1">
      <c r="A48" s="183"/>
      <c r="B48" s="64" t="s">
        <v>81</v>
      </c>
      <c r="C48" s="57" t="s">
        <v>79</v>
      </c>
      <c r="D48" s="58"/>
      <c r="E48" s="59"/>
      <c r="F48" s="59"/>
      <c r="G48" s="60"/>
      <c r="H48" s="58">
        <f aca="true" t="shared" si="15" ref="H48:H55">SUM(D48*100)</f>
        <v>0</v>
      </c>
      <c r="I48" s="59">
        <f aca="true" t="shared" si="16" ref="I48:I55">SUM(E48*67)</f>
        <v>0</v>
      </c>
      <c r="J48" s="59">
        <f>SUM(F48*33)</f>
        <v>0</v>
      </c>
      <c r="K48" s="60">
        <f aca="true" t="shared" si="17" ref="K48:K54">SUM(G48*0)</f>
        <v>0</v>
      </c>
      <c r="L48" s="65">
        <f>SUM(H48:K48)</f>
        <v>0</v>
      </c>
      <c r="S48" s="27"/>
    </row>
    <row r="49" spans="1:12" ht="27.75" customHeight="1">
      <c r="A49" s="183"/>
      <c r="B49" s="64" t="s">
        <v>82</v>
      </c>
      <c r="C49" s="57" t="s">
        <v>101</v>
      </c>
      <c r="D49" s="58"/>
      <c r="E49" s="59"/>
      <c r="F49" s="59"/>
      <c r="G49" s="60"/>
      <c r="H49" s="58">
        <f t="shared" si="15"/>
        <v>0</v>
      </c>
      <c r="I49" s="59">
        <f t="shared" si="16"/>
        <v>0</v>
      </c>
      <c r="J49" s="59">
        <v>0</v>
      </c>
      <c r="K49" s="60">
        <f t="shared" si="17"/>
        <v>0</v>
      </c>
      <c r="L49" s="65">
        <f>SUM(H49:K49)</f>
        <v>0</v>
      </c>
    </row>
    <row r="50" spans="1:17" ht="39.75" customHeight="1">
      <c r="A50" s="183"/>
      <c r="B50" s="64" t="s">
        <v>83</v>
      </c>
      <c r="C50" s="57" t="s">
        <v>80</v>
      </c>
      <c r="D50" s="58"/>
      <c r="E50" s="59"/>
      <c r="F50" s="59"/>
      <c r="G50" s="60"/>
      <c r="H50" s="58">
        <f t="shared" si="15"/>
        <v>0</v>
      </c>
      <c r="I50" s="59">
        <f t="shared" si="16"/>
        <v>0</v>
      </c>
      <c r="J50" s="59">
        <f aca="true" t="shared" si="18" ref="J50:J55">SUM(F50*33)</f>
        <v>0</v>
      </c>
      <c r="K50" s="60">
        <f t="shared" si="17"/>
        <v>0</v>
      </c>
      <c r="L50" s="65">
        <f>SUM(H50:K50)</f>
        <v>0</v>
      </c>
      <c r="Q50" s="134"/>
    </row>
    <row r="51" spans="1:12" ht="39" customHeight="1">
      <c r="A51" s="183"/>
      <c r="B51" s="64" t="s">
        <v>84</v>
      </c>
      <c r="C51" s="57" t="s">
        <v>85</v>
      </c>
      <c r="D51" s="58"/>
      <c r="E51" s="59"/>
      <c r="F51" s="59"/>
      <c r="G51" s="60"/>
      <c r="H51" s="58">
        <f t="shared" si="15"/>
        <v>0</v>
      </c>
      <c r="I51" s="59">
        <f t="shared" si="16"/>
        <v>0</v>
      </c>
      <c r="J51" s="59">
        <f t="shared" si="18"/>
        <v>0</v>
      </c>
      <c r="K51" s="60">
        <f t="shared" si="17"/>
        <v>0</v>
      </c>
      <c r="L51" s="51">
        <f>SUM(H51:K51)</f>
        <v>0</v>
      </c>
    </row>
    <row r="52" spans="1:12" ht="31.5" customHeight="1" thickBot="1">
      <c r="A52" s="183"/>
      <c r="B52" s="62" t="s">
        <v>102</v>
      </c>
      <c r="C52" s="49" t="s">
        <v>86</v>
      </c>
      <c r="D52" s="41"/>
      <c r="E52" s="37"/>
      <c r="F52" s="37"/>
      <c r="G52" s="42"/>
      <c r="H52" s="41">
        <f t="shared" si="15"/>
        <v>0</v>
      </c>
      <c r="I52" s="37">
        <f t="shared" si="16"/>
        <v>0</v>
      </c>
      <c r="J52" s="37">
        <f t="shared" si="18"/>
        <v>0</v>
      </c>
      <c r="K52" s="111">
        <f t="shared" si="17"/>
        <v>0</v>
      </c>
      <c r="L52" s="116">
        <f t="shared" si="14"/>
        <v>0</v>
      </c>
    </row>
    <row r="53" spans="1:12" ht="32.25" customHeight="1" thickBot="1">
      <c r="A53" s="183"/>
      <c r="B53" s="109">
        <v>10</v>
      </c>
      <c r="C53" s="66" t="s">
        <v>103</v>
      </c>
      <c r="D53" s="41"/>
      <c r="E53" s="37"/>
      <c r="F53" s="37"/>
      <c r="G53" s="42"/>
      <c r="H53" s="41">
        <f t="shared" si="15"/>
        <v>0</v>
      </c>
      <c r="I53" s="37">
        <f t="shared" si="16"/>
        <v>0</v>
      </c>
      <c r="J53" s="37">
        <f t="shared" si="18"/>
        <v>0</v>
      </c>
      <c r="K53" s="111">
        <f t="shared" si="17"/>
        <v>0</v>
      </c>
      <c r="L53" s="51">
        <f>SUM(H53:K53)</f>
        <v>0</v>
      </c>
    </row>
    <row r="54" spans="1:12" ht="42.75" customHeight="1" thickBot="1">
      <c r="A54" s="183"/>
      <c r="B54" s="110">
        <v>11</v>
      </c>
      <c r="C54" s="66" t="s">
        <v>105</v>
      </c>
      <c r="D54" s="41"/>
      <c r="E54" s="37"/>
      <c r="F54" s="37"/>
      <c r="G54" s="42"/>
      <c r="H54" s="41">
        <f t="shared" si="15"/>
        <v>0</v>
      </c>
      <c r="I54" s="37">
        <f t="shared" si="16"/>
        <v>0</v>
      </c>
      <c r="J54" s="37">
        <f t="shared" si="18"/>
        <v>0</v>
      </c>
      <c r="K54" s="111">
        <f t="shared" si="17"/>
        <v>0</v>
      </c>
      <c r="L54" s="51">
        <f>SUM(H54:K54)</f>
        <v>0</v>
      </c>
    </row>
    <row r="55" spans="1:12" ht="32.25" customHeight="1" thickBot="1">
      <c r="A55" s="184"/>
      <c r="B55" s="110">
        <v>12</v>
      </c>
      <c r="C55" s="66" t="s">
        <v>116</v>
      </c>
      <c r="D55" s="103"/>
      <c r="E55" s="104"/>
      <c r="F55" s="104"/>
      <c r="G55" s="105"/>
      <c r="H55" s="103">
        <f t="shared" si="15"/>
        <v>0</v>
      </c>
      <c r="I55" s="104">
        <f t="shared" si="16"/>
        <v>0</v>
      </c>
      <c r="J55" s="104">
        <f t="shared" si="18"/>
        <v>0</v>
      </c>
      <c r="K55" s="107">
        <f>SUM(G55*0)</f>
        <v>0</v>
      </c>
      <c r="L55" s="108">
        <f>SUM(H55:K55)</f>
        <v>0</v>
      </c>
    </row>
    <row r="56" spans="1:16" ht="114" customHeight="1" thickBot="1">
      <c r="A56" s="112" t="s">
        <v>52</v>
      </c>
      <c r="B56" s="106" t="s">
        <v>106</v>
      </c>
      <c r="C56" s="66" t="s">
        <v>107</v>
      </c>
      <c r="D56" s="67"/>
      <c r="E56" s="68"/>
      <c r="F56" s="68"/>
      <c r="G56" s="69"/>
      <c r="H56" s="67">
        <f>SUM(D56)*100</f>
        <v>0</v>
      </c>
      <c r="I56" s="68">
        <f>SUM(E56)*67</f>
        <v>0</v>
      </c>
      <c r="J56" s="68">
        <f>SUM(F56)*33</f>
        <v>0</v>
      </c>
      <c r="K56" s="69">
        <f>SUM(G56)*0</f>
        <v>0</v>
      </c>
      <c r="L56" s="23">
        <f>SUM(H56:K56)</f>
        <v>0</v>
      </c>
      <c r="O56" s="20"/>
      <c r="P56" s="26"/>
    </row>
    <row r="61" ht="13.5" thickBot="1"/>
    <row r="62" spans="4:15" ht="13.5" thickBot="1">
      <c r="D62" s="70" t="s">
        <v>0</v>
      </c>
      <c r="E62" s="71" t="s">
        <v>1</v>
      </c>
      <c r="F62" s="71" t="s">
        <v>2</v>
      </c>
      <c r="G62" s="72" t="s">
        <v>3</v>
      </c>
      <c r="H62" s="169" t="s">
        <v>41</v>
      </c>
      <c r="I62" s="170"/>
      <c r="J62" s="170"/>
      <c r="K62" s="171"/>
      <c r="L62" s="121" t="s">
        <v>42</v>
      </c>
      <c r="M62" s="122"/>
      <c r="N62" s="31"/>
      <c r="O62" s="31"/>
    </row>
    <row r="63" spans="1:13" ht="12.75">
      <c r="A63" s="166" t="s">
        <v>43</v>
      </c>
      <c r="B63" s="138"/>
      <c r="C63" s="141" t="s">
        <v>10</v>
      </c>
      <c r="D63" s="135">
        <f>SUM(D6:D12)</f>
        <v>0</v>
      </c>
      <c r="E63" s="94">
        <f>SUM(E6:E12)</f>
        <v>0</v>
      </c>
      <c r="F63" s="39">
        <f>SUM(F6:F12)</f>
        <v>0</v>
      </c>
      <c r="G63" s="40">
        <f>SUM(G6:G12)</f>
        <v>0</v>
      </c>
      <c r="H63" s="38">
        <f aca="true" t="shared" si="19" ref="H63:H68">SUM(D63)*100</f>
        <v>0</v>
      </c>
      <c r="I63" s="39">
        <f>SUM(E63*67)</f>
        <v>0</v>
      </c>
      <c r="J63" s="39">
        <f aca="true" t="shared" si="20" ref="J63:J68">SUM(F63)*33</f>
        <v>0</v>
      </c>
      <c r="K63" s="40">
        <f aca="true" t="shared" si="21" ref="K63:K68">SUM(G63)*0</f>
        <v>0</v>
      </c>
      <c r="L63" s="120">
        <f>SUM(H63:K63)/6</f>
        <v>0</v>
      </c>
      <c r="M63" s="30"/>
    </row>
    <row r="64" spans="1:13" ht="12.75">
      <c r="A64" s="167"/>
      <c r="B64" s="139"/>
      <c r="C64" s="142" t="s">
        <v>33</v>
      </c>
      <c r="D64" s="136">
        <f>SUM(D13:D19)</f>
        <v>0</v>
      </c>
      <c r="E64" s="92">
        <f>SUM(E13:E19)</f>
        <v>0</v>
      </c>
      <c r="F64" s="37">
        <f>SUM(F13:F19)</f>
        <v>0</v>
      </c>
      <c r="G64" s="42">
        <f>SUM(G13:G19)</f>
        <v>0</v>
      </c>
      <c r="H64" s="41">
        <f t="shared" si="19"/>
        <v>0</v>
      </c>
      <c r="I64" s="37">
        <f>SUM(E64*67)</f>
        <v>0</v>
      </c>
      <c r="J64" s="37">
        <f t="shared" si="20"/>
        <v>0</v>
      </c>
      <c r="K64" s="42">
        <f t="shared" si="21"/>
        <v>0</v>
      </c>
      <c r="L64" s="73">
        <f>SUM(H64:K64)/7</f>
        <v>0</v>
      </c>
      <c r="M64" s="30"/>
    </row>
    <row r="65" spans="1:13" ht="12.75">
      <c r="A65" s="167"/>
      <c r="B65" s="139"/>
      <c r="C65" s="142" t="s">
        <v>34</v>
      </c>
      <c r="D65" s="136">
        <f>SUM(D20:D22)</f>
        <v>0</v>
      </c>
      <c r="E65" s="92">
        <f>SUM(E20:E22)</f>
        <v>0</v>
      </c>
      <c r="F65" s="37">
        <f>SUM(F20:F22)</f>
        <v>0</v>
      </c>
      <c r="G65" s="42">
        <f>SUM(G20:G22)</f>
        <v>0</v>
      </c>
      <c r="H65" s="41">
        <f t="shared" si="19"/>
        <v>0</v>
      </c>
      <c r="I65" s="37">
        <f>SUM(E65)*67</f>
        <v>0</v>
      </c>
      <c r="J65" s="37">
        <f t="shared" si="20"/>
        <v>0</v>
      </c>
      <c r="K65" s="42">
        <f t="shared" si="21"/>
        <v>0</v>
      </c>
      <c r="L65" s="73">
        <f>SUM(H65:K65)/3</f>
        <v>0</v>
      </c>
      <c r="M65" s="30"/>
    </row>
    <row r="66" spans="1:13" ht="12.75">
      <c r="A66" s="167"/>
      <c r="B66" s="139"/>
      <c r="C66" s="142" t="s">
        <v>35</v>
      </c>
      <c r="D66" s="136">
        <f>SUM(D23:D24)</f>
        <v>0</v>
      </c>
      <c r="E66" s="92">
        <f>SUM(E23:E24)</f>
        <v>0</v>
      </c>
      <c r="F66" s="37">
        <f>SUM(F23:F24)</f>
        <v>0</v>
      </c>
      <c r="G66" s="42">
        <f>SUM(G23:G24)</f>
        <v>0</v>
      </c>
      <c r="H66" s="41">
        <f t="shared" si="19"/>
        <v>0</v>
      </c>
      <c r="I66" s="37">
        <f>SUM(E66)*67</f>
        <v>0</v>
      </c>
      <c r="J66" s="37">
        <f t="shared" si="20"/>
        <v>0</v>
      </c>
      <c r="K66" s="42">
        <f t="shared" si="21"/>
        <v>0</v>
      </c>
      <c r="L66" s="74">
        <f>SUM(H66:K66)/2</f>
        <v>0</v>
      </c>
      <c r="M66" s="30"/>
    </row>
    <row r="67" spans="1:13" ht="12.75" customHeight="1">
      <c r="A67" s="167"/>
      <c r="B67" s="139"/>
      <c r="C67" s="142" t="s">
        <v>9</v>
      </c>
      <c r="D67" s="136">
        <f>SUM(D30:D35)</f>
        <v>0</v>
      </c>
      <c r="E67" s="92">
        <f>SUM(E30:E35)</f>
        <v>0</v>
      </c>
      <c r="F67" s="37">
        <f>SUM(F30:F35)</f>
        <v>0</v>
      </c>
      <c r="G67" s="42">
        <f>SUM(G30:G35)</f>
        <v>0</v>
      </c>
      <c r="H67" s="41">
        <f t="shared" si="19"/>
        <v>0</v>
      </c>
      <c r="I67" s="37">
        <f>SUM(E67)*67</f>
        <v>0</v>
      </c>
      <c r="J67" s="37">
        <f t="shared" si="20"/>
        <v>0</v>
      </c>
      <c r="K67" s="42">
        <f t="shared" si="21"/>
        <v>0</v>
      </c>
      <c r="L67" s="73">
        <f>SUM(H67:K67)/5</f>
        <v>0</v>
      </c>
      <c r="M67" s="32"/>
    </row>
    <row r="68" spans="1:13" ht="13.5" thickBot="1">
      <c r="A68" s="168"/>
      <c r="B68" s="139"/>
      <c r="C68" s="142" t="s">
        <v>46</v>
      </c>
      <c r="D68" s="137">
        <f>SUM(D36:D39)</f>
        <v>0</v>
      </c>
      <c r="E68" s="54">
        <f>SUM(E36:E39)</f>
        <v>0</v>
      </c>
      <c r="F68" s="59">
        <f>SUM(F36:F39)</f>
        <v>0</v>
      </c>
      <c r="G68" s="60">
        <f>SUM(G36:G39)</f>
        <v>0</v>
      </c>
      <c r="H68" s="58">
        <f t="shared" si="19"/>
        <v>0</v>
      </c>
      <c r="I68" s="59">
        <f>SUM(E68*67)</f>
        <v>0</v>
      </c>
      <c r="J68" s="59">
        <f t="shared" si="20"/>
        <v>0</v>
      </c>
      <c r="K68" s="60">
        <f t="shared" si="21"/>
        <v>0</v>
      </c>
      <c r="L68" s="95">
        <f>SUM(H68:K68)/4</f>
        <v>0</v>
      </c>
      <c r="M68" s="30"/>
    </row>
    <row r="69" spans="1:13" ht="13.5" thickBot="1">
      <c r="A69" s="89"/>
      <c r="B69" s="139"/>
      <c r="C69" s="142" t="s">
        <v>50</v>
      </c>
      <c r="D69" s="155">
        <f>SUM(D40:D55)</f>
        <v>0</v>
      </c>
      <c r="E69" s="96">
        <f>SUM(E40:E55)</f>
        <v>0</v>
      </c>
      <c r="F69" s="97">
        <f>SUM(F40:F55)</f>
        <v>0</v>
      </c>
      <c r="G69" s="69">
        <f>SUM(G40:G55)</f>
        <v>0</v>
      </c>
      <c r="H69" s="96">
        <f>SUM(D69*100)</f>
        <v>0</v>
      </c>
      <c r="I69" s="68">
        <f>SUM(E69*67)</f>
        <v>0</v>
      </c>
      <c r="J69" s="97">
        <f>SUM(F69*33)</f>
        <v>0</v>
      </c>
      <c r="K69" s="69">
        <f>SUM(G69*0)</f>
        <v>0</v>
      </c>
      <c r="L69" s="95">
        <f>SUM(H69:K69)/15</f>
        <v>0</v>
      </c>
      <c r="M69" s="91"/>
    </row>
    <row r="70" spans="1:13" ht="13.5" thickBot="1">
      <c r="A70" s="89"/>
      <c r="B70" s="140"/>
      <c r="C70" s="143" t="s">
        <v>91</v>
      </c>
      <c r="D70" s="155">
        <f>SUM(D56)</f>
        <v>0</v>
      </c>
      <c r="E70" s="96">
        <f>SUM(E56)</f>
        <v>0</v>
      </c>
      <c r="F70" s="97">
        <f>SUM(F56)</f>
        <v>0</v>
      </c>
      <c r="G70" s="69">
        <f>SUM(G56)</f>
        <v>0</v>
      </c>
      <c r="H70" s="96">
        <f>SUM(D70*100)</f>
        <v>0</v>
      </c>
      <c r="I70" s="68">
        <f>SUM(E70*67)</f>
        <v>0</v>
      </c>
      <c r="J70" s="97">
        <f>SUM(F70*33)</f>
        <v>0</v>
      </c>
      <c r="K70" s="69">
        <f>SUM(G70*0)</f>
        <v>0</v>
      </c>
      <c r="L70" s="98">
        <f>SUM(H70:K70)</f>
        <v>0</v>
      </c>
      <c r="M70" s="30"/>
    </row>
    <row r="71" spans="1:13" ht="12.75">
      <c r="A71" s="89"/>
      <c r="C71" s="90"/>
      <c r="D71" s="21"/>
      <c r="E71" s="21"/>
      <c r="F71" s="21"/>
      <c r="G71" s="21"/>
      <c r="H71" s="21"/>
      <c r="I71" s="21"/>
      <c r="J71" s="21"/>
      <c r="K71" s="21"/>
      <c r="L71" s="91"/>
      <c r="M71" s="30"/>
    </row>
    <row r="72" spans="3:13" ht="13.5" thickBot="1">
      <c r="C72" s="7"/>
      <c r="M72" s="30"/>
    </row>
    <row r="73" spans="1:17" ht="16.5" thickBot="1">
      <c r="A73" s="33"/>
      <c r="B73" s="84"/>
      <c r="C73" s="75" t="s">
        <v>44</v>
      </c>
      <c r="D73" s="46">
        <f>SUM(D63:D70)</f>
        <v>0</v>
      </c>
      <c r="E73" s="47">
        <f>SUM(E63:E70)</f>
        <v>0</v>
      </c>
      <c r="F73" s="47">
        <f>SUM(F63:F70)</f>
        <v>0</v>
      </c>
      <c r="G73" s="76">
        <f>SUM(G63:G70)</f>
        <v>0</v>
      </c>
      <c r="H73" s="46">
        <f>SUM(D73)*100</f>
        <v>0</v>
      </c>
      <c r="I73" s="47">
        <f>SUM(E73*67)</f>
        <v>0</v>
      </c>
      <c r="J73" s="47">
        <f>SUM(F73)*33</f>
        <v>0</v>
      </c>
      <c r="K73" s="76">
        <f>SUM(G73)*0</f>
        <v>0</v>
      </c>
      <c r="L73" s="77">
        <f>SUM(H73:K73)/43</f>
        <v>0</v>
      </c>
      <c r="M73" s="1" t="s">
        <v>45</v>
      </c>
      <c r="N73" s="35"/>
      <c r="O73" s="35"/>
      <c r="Q73" s="26"/>
    </row>
    <row r="74" spans="1:13" ht="12.75">
      <c r="A74" s="89"/>
      <c r="C74" s="90"/>
      <c r="D74" s="118"/>
      <c r="E74" s="21"/>
      <c r="F74" s="21"/>
      <c r="G74" s="21"/>
      <c r="H74" s="21"/>
      <c r="I74" s="21"/>
      <c r="J74" s="21"/>
      <c r="K74" s="21"/>
      <c r="L74" s="91"/>
      <c r="M74" s="30"/>
    </row>
    <row r="75" spans="1:13" ht="12.75">
      <c r="A75" s="89"/>
      <c r="C75" s="90"/>
      <c r="D75" s="21"/>
      <c r="E75" s="21"/>
      <c r="F75" s="21"/>
      <c r="G75" s="21"/>
      <c r="H75" s="21"/>
      <c r="I75" s="21"/>
      <c r="J75" s="21"/>
      <c r="K75" s="21"/>
      <c r="L75" s="91"/>
      <c r="M75" s="30"/>
    </row>
    <row r="76" spans="1:14" ht="12.75">
      <c r="A76" s="93"/>
      <c r="B76" s="93"/>
      <c r="C76" s="117"/>
      <c r="D76" s="21"/>
      <c r="E76" s="21"/>
      <c r="F76" s="21"/>
      <c r="G76" s="21"/>
      <c r="H76" s="21"/>
      <c r="I76" s="21"/>
      <c r="J76" s="21"/>
      <c r="K76" s="21"/>
      <c r="L76" s="91"/>
      <c r="M76" s="91"/>
      <c r="N76" s="21"/>
    </row>
    <row r="77" spans="1:17" s="36" customFormat="1" ht="15.75">
      <c r="A77" s="84"/>
      <c r="B77" s="84"/>
      <c r="C77" s="85"/>
      <c r="D77" s="86"/>
      <c r="E77" s="86"/>
      <c r="F77" s="86"/>
      <c r="G77" s="86"/>
      <c r="H77" s="86"/>
      <c r="I77" s="86"/>
      <c r="J77" s="86"/>
      <c r="K77" s="86"/>
      <c r="L77" s="87"/>
      <c r="M77" s="88"/>
      <c r="N77" s="86"/>
      <c r="O77" s="35"/>
      <c r="P77" s="35"/>
      <c r="Q77" s="35"/>
    </row>
    <row r="81" spans="2:15" ht="15.75">
      <c r="B81" s="34"/>
      <c r="C81" s="85"/>
      <c r="D81" s="86"/>
      <c r="E81" s="86"/>
      <c r="F81" s="86"/>
      <c r="G81" s="86"/>
      <c r="H81" s="86"/>
      <c r="I81" s="86"/>
      <c r="J81" s="86"/>
      <c r="K81" s="86"/>
      <c r="L81" s="87"/>
      <c r="M81" s="88"/>
      <c r="N81" s="26"/>
      <c r="O81" s="26"/>
    </row>
    <row r="82" spans="3:15" ht="12.75">
      <c r="C82" s="8"/>
      <c r="D82" s="21"/>
      <c r="E82" s="21"/>
      <c r="F82" s="21"/>
      <c r="G82" s="21"/>
      <c r="H82" s="21"/>
      <c r="I82" s="21"/>
      <c r="J82" s="21"/>
      <c r="K82" s="21"/>
      <c r="L82" s="91"/>
      <c r="M82" s="21"/>
      <c r="N82" s="26"/>
      <c r="O82" s="26"/>
    </row>
  </sheetData>
  <mergeCells count="17">
    <mergeCell ref="A47:A55"/>
    <mergeCell ref="L5:M5"/>
    <mergeCell ref="H29:K29"/>
    <mergeCell ref="L29:M29"/>
    <mergeCell ref="A20:A22"/>
    <mergeCell ref="A13:A19"/>
    <mergeCell ref="A40:A46"/>
    <mergeCell ref="C3:K3"/>
    <mergeCell ref="D5:G5"/>
    <mergeCell ref="A63:A68"/>
    <mergeCell ref="H62:K62"/>
    <mergeCell ref="D29:G29"/>
    <mergeCell ref="H5:K5"/>
    <mergeCell ref="A36:A39"/>
    <mergeCell ref="A23:A24"/>
    <mergeCell ref="A7:A12"/>
    <mergeCell ref="A31:A35"/>
  </mergeCells>
  <printOptions/>
  <pageMargins left="0.75" right="0.75" top="1" bottom="1" header="0.4921259845" footer="0.4921259845"/>
  <pageSetup errors="NA" horizontalDpi="300" verticalDpi="300" orientation="portrait" paperSize="9" scale="75" r:id="rId1"/>
  <rowBreaks count="1" manualBreakCount="1">
    <brk id="2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Premedis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Taťjana Šoltysová</dc:creator>
  <cp:keywords/>
  <dc:description/>
  <cp:lastModifiedBy>SZÚ</cp:lastModifiedBy>
  <cp:lastPrinted>2005-03-14T12:09:33Z</cp:lastPrinted>
  <dcterms:created xsi:type="dcterms:W3CDTF">2002-10-17T13:40:44Z</dcterms:created>
  <dcterms:modified xsi:type="dcterms:W3CDTF">2006-04-24T05:48:09Z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-492778694</vt:i4>
  </property>
  <property fmtid="{D5CDD505-2E9C-101B-9397-08002B2CF9AE}" pid="3" name="_EmailSubject">
    <vt:lpwstr>Zaslání kritérií pro ZPP </vt:lpwstr>
  </property>
  <property fmtid="{D5CDD505-2E9C-101B-9397-08002B2CF9AE}" pid="4" name="_AuthorEmail">
    <vt:lpwstr>soltysova@premedis.cz</vt:lpwstr>
  </property>
  <property fmtid="{D5CDD505-2E9C-101B-9397-08002B2CF9AE}" pid="5" name="_AuthorEmailDisplayName">
    <vt:lpwstr>MUDr. Taťjana Šoltysová</vt:lpwstr>
  </property>
  <property fmtid="{D5CDD505-2E9C-101B-9397-08002B2CF9AE}" pid="6" name="_ReviewingToolsShownOnce">
    <vt:lpwstr/>
  </property>
</Properties>
</file>